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925"/>
  <workbookPr defaultThemeVersion="202300"/>
  <mc:AlternateContent xmlns:mc="http://schemas.openxmlformats.org/markup-compatibility/2006">
    <mc:Choice Requires="x15">
      <x15ac:absPath xmlns:x15ac="http://schemas.microsoft.com/office/spreadsheetml/2010/11/ac" url="C:\Users\Admin\AppData\Local\Temp\MicrosoftEdgeDownloads\6c83c710-e4a1-4ffd-8fac-7c7ae40fd5eb\"/>
    </mc:Choice>
  </mc:AlternateContent>
  <xr:revisionPtr revIDLastSave="0" documentId="13_ncr:1_{728DB074-E0E1-4213-A30F-E5805AE1EA6B}" xr6:coauthVersionLast="47" xr6:coauthVersionMax="47" xr10:uidLastSave="{00000000-0000-0000-0000-000000000000}"/>
  <bookViews>
    <workbookView xWindow="-110" yWindow="-110" windowWidth="19420" windowHeight="10300" xr2:uid="{CD01949C-42D0-412D-A6BE-B3A385C7E5D1}"/>
  </bookViews>
  <sheets>
    <sheet name="Sheet1" sheetId="1" r:id="rId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66" i="1" l="1"/>
  <c r="F57" i="1"/>
  <c r="E57" i="1"/>
  <c r="E53" i="1"/>
  <c r="F53" i="1"/>
  <c r="E49" i="1"/>
  <c r="F49" i="1"/>
  <c r="E45" i="1"/>
  <c r="F45" i="1"/>
  <c r="E41" i="1"/>
  <c r="F41" i="1"/>
  <c r="E35" i="1"/>
  <c r="F35" i="1"/>
  <c r="E30" i="1"/>
  <c r="F30" i="1"/>
  <c r="D30" i="1"/>
  <c r="E25" i="1"/>
  <c r="F25" i="1"/>
  <c r="D25" i="1"/>
  <c r="E19" i="1"/>
  <c r="F19" i="1"/>
  <c r="D19" i="1"/>
  <c r="E11" i="1"/>
  <c r="E10" i="1" s="1"/>
  <c r="F11" i="1"/>
  <c r="F10" i="1" s="1"/>
  <c r="D11" i="1"/>
  <c r="D10" i="1" s="1"/>
  <c r="D53" i="1"/>
  <c r="D49" i="1"/>
  <c r="D45" i="1"/>
  <c r="D41" i="1"/>
  <c r="D35" i="1"/>
  <c r="F18" i="1" l="1"/>
  <c r="E18" i="1"/>
  <c r="F34" i="1"/>
  <c r="F63" i="1" s="1"/>
  <c r="E34" i="1"/>
  <c r="E63" i="1" s="1"/>
  <c r="C67" i="1" s="1"/>
  <c r="C68" i="1" s="1" a="1"/>
  <c r="C68" i="1" s="1"/>
  <c r="D18" i="1"/>
  <c r="D34" i="1"/>
  <c r="D63" i="1" s="1"/>
</calcChain>
</file>

<file path=xl/metadata.xml><?xml version="1.0" encoding="utf-8"?>
<metadata xmlns="http://schemas.openxmlformats.org/spreadsheetml/2006/main" xmlns:xlrd="http://schemas.microsoft.com/office/spreadsheetml/2017/richdata"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<sst xmlns="http://schemas.openxmlformats.org/spreadsheetml/2006/main" count="107" uniqueCount="102">
  <si>
    <t>A</t>
  </si>
  <si>
    <t>CÔNG TÁC VĂN PHÒNG</t>
  </si>
  <si>
    <t>I</t>
  </si>
  <si>
    <t>CÔNG TÁC CHỈ ĐẠO - HOẠT ĐỘNG VĂN PHÒNG</t>
  </si>
  <si>
    <t>Tổ chức hoạt động có kế hoạch và xin ý kiến theo đúng quy định</t>
  </si>
  <si>
    <t>B</t>
  </si>
  <si>
    <t>TỔ CHỨC XÂY DỰNG ĐOÀN</t>
  </si>
  <si>
    <t>II</t>
  </si>
  <si>
    <t>III</t>
  </si>
  <si>
    <t>Đơn vị có cơ chế quản lý hoạt động của CLB hiệu quả, gắn CLB với hoạt động chung của Đoàn Khoa/Bộ môn</t>
  </si>
  <si>
    <t>IV</t>
  </si>
  <si>
    <t>THỰC HIỆN VAI TRÒ NÒNG CỐT CỦA TỔ CHỨC ĐOÀN ĐỐI VỚI HỘI SINH VIÊN</t>
  </si>
  <si>
    <t>C</t>
  </si>
  <si>
    <t>V</t>
  </si>
  <si>
    <t>CÔNG TÁC TỔ CHỨC HOẠT ĐỘNG VỀ GIÁO DỤC ĐẠO ĐỨC, LỐI SỐNG, TUYÊN TRUYỀN CÁC SỰ KIỆN QUAN TRỌNG</t>
  </si>
  <si>
    <t>Đơn vị có lấy ý kiến phản hồi của sinh viên khi tham gia hoạt động</t>
  </si>
  <si>
    <t>VI</t>
  </si>
  <si>
    <t>D</t>
  </si>
  <si>
    <t>VII</t>
  </si>
  <si>
    <t>CÔNG TÁC TỔ CHỨC CÁC HOẠT ĐỘNG VỀ HỌC THUẬT, HỖ TRỢ SINH VIÊN TRONG NGHIÊN CỨU KHOA HỌC VÀ CẢI THIỆN HỌC TẬP</t>
  </si>
  <si>
    <t>E</t>
  </si>
  <si>
    <t>MÔ HÌNH, GIẢI PHÁP HOẠT ĐỘNG MỚI, SÁNG TẠO HIỆU QUẢ TẠI ĐƠN VỊ</t>
  </si>
  <si>
    <t>Mục</t>
  </si>
  <si>
    <t>NỘI DUNG</t>
  </si>
  <si>
    <t>ĐIỂM THI ĐUA</t>
  </si>
  <si>
    <t>ĐIỂM TỐI ĐA</t>
  </si>
  <si>
    <t>BTV Đoàn trường chấm</t>
  </si>
  <si>
    <t>Đơn vị tự chấm điểm</t>
  </si>
  <si>
    <t>Thực hiện đặt phòng, đặt bàn, sử dụng thiết bị và hoàn trả theo đúng quy định.</t>
  </si>
  <si>
    <t>Tham dự đầy đủ, nghiêm túc các  cuộc họp, hội nghị, buổi tập huấn cán bộ Đoàn do Đoàn trường tổ chức</t>
  </si>
  <si>
    <t>Thực hiện nghiêm túc các nội dung báo cáo trong năm học</t>
  </si>
  <si>
    <t>Mỗi lần vi phạm bị nhắc nhở trừ 5điềm/lần</t>
  </si>
  <si>
    <t>Thực hiện nghiêm túc các nội dung huy động, phân công, chỉ đạo của Đoàn trường</t>
  </si>
  <si>
    <t>- Báo cáo trễ trừ 2điểm/ lần
- Không nộp báo cáo trừ 5điểm/lần</t>
  </si>
  <si>
    <t>Thực hiện công nhận hoạt động đúng quy định</t>
  </si>
  <si>
    <t>CÔNG TÁC CÁN BỘ ĐOÀN</t>
  </si>
  <si>
    <t>Đảm bảo thực hiện quy trình kiện toàn, bổ sung nhân sự tại đơn vị đúng quy định, đảm bảo số lượng UV BCH theo đề án</t>
  </si>
  <si>
    <t>Công tác tổ chức tập huấn cho Cán bộ Đoàn tại đơn vị</t>
  </si>
  <si>
    <t>Đơn vị đảm bảo việc giới thiệu đại biểu và tham dự đại hội Đoàn trường đúng yêu cầu</t>
  </si>
  <si>
    <t>CÔNG TÁC TỔ CHỨC XÂY DỰNG ĐOÀN, TĂNG TỶ LỆ TẬP HỢP THANH NIÊN</t>
  </si>
  <si>
    <t>Đơn vị đảm bảo có sinh hoạt chi Đoàn và tổ chức hoạt động theo hướng dẫn của Đoàn trường</t>
  </si>
  <si>
    <t>Đơn vị có thông tin đến Hội viên, sinh viên về lớp Cảm tình Đoàn và có giới thiệu kết nạp Đoàn viên mới</t>
  </si>
  <si>
    <t>Có thông tin về các lớp Cảm tình Đoàn: 20đ
Có đoàn viên kết nạp: 10đ</t>
  </si>
  <si>
    <t>Đơn vị đảm bảo có phân công cán bộ Đoàn phụ trách chi Đoàn, thực hiện tiếp nhận Đoàn viên sinh hoạt tại phần mềm</t>
  </si>
  <si>
    <t xml:space="preserve">Đơn vị có thực hiện bình chọn và giới thiệu Đoàn viên ưu tú </t>
  </si>
  <si>
    <t>Đảm bảo tổ chức Đại hội Đại biểu LCH SV đúng quy định</t>
  </si>
  <si>
    <t>Hội Sinh viên trường đánh gíá</t>
  </si>
  <si>
    <t>Tham gia cùng với LCH SV trong phong trào Sinh viên 5 tốt, tổ chức hoạt động, môi trường để sinh viên đạt được các tiêu chí của danh hiệu, tổ chức tuyên dương danh hiệu</t>
  </si>
  <si>
    <t>Tham gia cùng với LCH SV trong tham gia các hoạt động tình nguyện chung do Hội SV trường tổ chức, cụ thể: Mùa hè xanh, Xuân Tình nguyện</t>
  </si>
  <si>
    <t>Đơn vị có lấy ý kiến phản hồi của sinh viên khi tổ chức hoạt động</t>
  </si>
  <si>
    <t>Đơn vị có tổ chức ít nhất 01 hoạt động chào mừng 50 năm ngày giải phóng miền Nam thống nhất đất nước (30/4/1975 - 30/4/2025)</t>
  </si>
  <si>
    <t>Không tính hoạt động tham gia cùng cấp trường</t>
  </si>
  <si>
    <t>Đơn vị có xây dựng kế hoạch, tổ chức các hoạt động về giáo dục</t>
  </si>
  <si>
    <t>Đơn vị có thực hiện đăng bài lên cổng thông tin Đoàn - Hội: https://iuyouth.edu.vn/ khi tổ chức hoạt động</t>
  </si>
  <si>
    <t>CÔNG TÁC TỔ CHỨC HOẠT ĐỘNG VỀ XUNG KÍCH, TÌNH NGUYỆN</t>
  </si>
  <si>
    <t>Đơn vị có thực hiện các nội dung tuyên truyền, truyền thông các ngày lễ, ngày kỷ niệm của đất nước, của trường, của Khoa/Bộ môn trên các trang mạng xã hội của đơn vị</t>
  </si>
  <si>
    <t>Dưới 3 nội dung: 0 điểm
Từ 3 nội dung tuyên truyền trở lên: 5 điểm/  nội dung</t>
  </si>
  <si>
    <t>Không tính chiến dịch Xuân tình nguyện
20 điểm/ hoạt động</t>
  </si>
  <si>
    <t>Đơn vị đảm bảo tổ chức các Ngày chủ nhật xanh theo hướng dẫn</t>
  </si>
  <si>
    <t>20 điểm/ hoạt động</t>
  </si>
  <si>
    <t>HOẠT ĐỘNG PHONG TRÀO</t>
  </si>
  <si>
    <t>Đơn vị có tham gia Hội thao cấp trường</t>
  </si>
  <si>
    <t>Không tính cuộc thi học thuật ở mục 1
20 điểm/ hoạt động</t>
  </si>
  <si>
    <t>Đơn vị có xây dựng kế hoạch, tổ chức hoạt động về học thuật, hoạt động hỗ trợ học tập do đơn vị chủ động tổ chức (hội thảo, các buổi chia sẻ, định hướng nghề nghiệp,…)</t>
  </si>
  <si>
    <t>Đơn vị có xây dựng kế hoạch và tổ chức cuộc thi học thuật cấp đơn vị</t>
  </si>
  <si>
    <t>CÔNG TÁC TỔ CHỨC HOẠT ĐỘNG VỀ VĂN HÓA VĂN NGHỆ - THỂ DỤC THỂ THAO - KỸ NĂNG - HỘI NHẬP</t>
  </si>
  <si>
    <t>Đơn vị có xây dựng kế hoạch, tổ chức hoạt động về Văn hóa văn nghệ, TDTT, Kỹ năng, Hội nhập do đơn vị chủ động tổ chức</t>
  </si>
  <si>
    <t>Có đăng ký, thực hiện và báo cáo kết quả Công trình Thanh niên trong năm học</t>
  </si>
  <si>
    <t>Giải pháp khắc phục những hạn chế, tồn tại được đơn vị sử dụng và có hiệu quả trong năm học 2024-2025</t>
  </si>
  <si>
    <t>ĐIỂM THƯỞNG</t>
  </si>
  <si>
    <t>1 điểm/giải thưởng (Trong một cuộc thi thì chỉ tính giải thưởng cao nhất để làm cơ sở tính điểm).</t>
  </si>
  <si>
    <t>Đơn vị đạt giải trong các cuộc thi do Đoàn TN, Hội SV, Hội LHTN từ cấp Thành trở lên phát động (Giải Nhì, Ba, KK cấp Thành phố, Giải KK cấp toàn quốc)</t>
  </si>
  <si>
    <t>Đơn vị đạt giải trong các cuộc thi do Đoàn TN, Hội SV, Hội LHTN từ cấp Thành trở lên phát động (Giải Nhất cấp Thành phố, Giải Nhất, Nhì, Ba cấp toàn quốc)</t>
  </si>
  <si>
    <t>2 điểm/giải thưởng (Trong một cuộc thi thì chỉ tính giải thưởng cao nhất để làm cơ sở tính điểm).</t>
  </si>
  <si>
    <t>Có gương điển hình đạt các danh hiệu, giải thưởng cấp Thành phố, cấp Trung ương: 2 điểm/gương.</t>
  </si>
  <si>
    <t xml:space="preserve">Có gương điển hình đạt các danh hiệu, giải thưởng cấp ĐHQG-HCM </t>
  </si>
  <si>
    <t>2 điểm/ gương</t>
  </si>
  <si>
    <t>1 điểm/ gương</t>
  </si>
  <si>
    <t>Có đăng cai tổ chức hoạt động cấp trường do BTV Đoàn trường phân công</t>
  </si>
  <si>
    <t>2 điểm/hoạt động</t>
  </si>
  <si>
    <t>THANG ĐIỂM THI ĐUA</t>
  </si>
  <si>
    <t>ĐƠN VỊ:</t>
  </si>
  <si>
    <t>CÔNG TÁC ĐOÀN VÀ PHONG TRÀO THANH NIÊN NĂM HỌC 2024 - 2025</t>
  </si>
  <si>
    <t>THÀNH ĐOÀN TP. HỒ CHÍ MINH</t>
  </si>
  <si>
    <t>BCH ĐOÀN TRƯỜNG ĐẠI HỌC QUỐC TẾ</t>
  </si>
  <si>
    <t>ĐOÀN TNCS HỒ CHÍ MINH</t>
  </si>
  <si>
    <t>TP. Hồ Chí Minh, ngày        tháng        năm 2025</t>
  </si>
  <si>
    <t>TỔNG ĐIỂM</t>
  </si>
  <si>
    <t>Có mô hình/ hoạt động mới, hiệu quả trong năm học 2024-2025</t>
  </si>
  <si>
    <t>Có các hình thức tổ chức tuyên dương, giới thiệu cán bộ đoàn, đoàn viên tiêu biểu tại đơn vị</t>
  </si>
  <si>
    <t>- Tổ chức tuyên dương, khen thưởng: 15 điểm
- Giới thiệu các gương điển hình, câu chuyện đẹp trên các trang thông tin: 10 điểm/ bài</t>
  </si>
  <si>
    <t>Đơn vị có xây dựng kế hoạch, tổ chức hoạt động về tình nguyện do đơn vị chủ động tổ chức (hoặc phối hợp với LCH SV)</t>
  </si>
  <si>
    <r>
      <t xml:space="preserve">DIỄN GIẢI, THUYẾT MINH, MINH CHỨNG
</t>
    </r>
    <r>
      <rPr>
        <sz val="13"/>
        <color theme="1"/>
        <rFont val="Times New Roman"/>
        <family val="1"/>
      </rPr>
      <t>(Nêu cụ thể tên hoạt động/ chương trinh, minh chứng bằng link bài viết trên các nền tảng truyền thông của đơn vị)</t>
    </r>
  </si>
  <si>
    <t>Điểm đơn vị tự chấm</t>
  </si>
  <si>
    <t>Tỷ lệ %</t>
  </si>
  <si>
    <t>Tự xếp loại</t>
  </si>
  <si>
    <t>ĐƠN VỊ TỰ ĐÁNH GIÁ</t>
  </si>
  <si>
    <t>TM. BCH ĐOÀN KHOA/BỘ MÔN…..</t>
  </si>
  <si>
    <t>BÍ THƯ</t>
  </si>
  <si>
    <t>…...</t>
  </si>
  <si>
    <t>Ý KIẾN CỦA BCN KHOA/BỘ MÔN</t>
  </si>
  <si>
    <t>Ý KIẾN CỦA TLTN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</si>
</sst>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44" formatCode="_(&quot;$&quot;* #,##0.00_);_(&quot;$&quot;* \(#,##0.00\);_(&quot;$&quot;* &quot;-&quot;??_);_(@_)"/>
  </numFmts>
  <fonts count="12" x14ac:knownFonts="1">
    <font>
      <sz val="11"/>
      <color theme="1"/>
      <name val="Arial"/>
      <family val="2"/>
      <scheme val="minor"/>
    </font>
    <font>
      <sz val="13"/>
      <color rgb="FF000000"/>
      <name val="Times New Roman"/>
      <family val="1"/>
    </font>
    <font>
      <sz val="13"/>
      <color theme="1"/>
      <name val="Times New Roman"/>
      <family val="1"/>
    </font>
    <font>
      <b/>
      <sz val="13"/>
      <color rgb="FF000000"/>
      <name val="Times New Roman"/>
      <family val="1"/>
    </font>
    <font>
      <b/>
      <sz val="13"/>
      <color theme="1"/>
      <name val="Times New Roman"/>
      <family val="1"/>
    </font>
    <font>
      <i/>
      <sz val="13"/>
      <color theme="1"/>
      <name val="Times New Roman"/>
      <family val="1"/>
    </font>
    <font>
      <sz val="11"/>
      <color theme="1"/>
      <name val="Arial"/>
      <family val="2"/>
      <scheme val="minor"/>
    </font>
    <font>
      <b/>
      <sz val="11"/>
      <color theme="1"/>
      <name val="Arial"/>
      <family val="2"/>
      <scheme val="minor"/>
    </font>
    <font>
      <b/>
      <sz val="15"/>
      <color theme="1"/>
      <name val="Times New Roman"/>
      <family val="1"/>
    </font>
    <font>
      <sz val="11"/>
      <color theme="1"/>
      <name val="Times New Roman"/>
      <family val="1"/>
    </font>
    <font>
      <b/>
      <u/>
      <sz val="13"/>
      <color theme="1"/>
      <name val="Times New Roman"/>
      <family val="1"/>
    </font>
    <font>
      <b/>
      <sz val="11"/>
      <color theme="1"/>
      <name val="Times New Roman"/>
      <family val="1"/>
    </font>
  </fonts>
  <fills count="6">
    <fill>
      <patternFill patternType="none"/>
    </fill>
    <fill>
      <patternFill patternType="gray125"/>
    </fill>
    <fill>
      <patternFill patternType="solid">
        <fgColor rgb="FF00FFFF"/>
        <bgColor indexed="64"/>
      </patternFill>
    </fill>
    <fill>
      <patternFill patternType="solid">
        <fgColor rgb="FFFF9900"/>
        <bgColor indexed="64"/>
      </patternFill>
    </fill>
    <fill>
      <patternFill patternType="solid">
        <fgColor rgb="FFFFFFFF"/>
        <bgColor indexed="64"/>
      </patternFill>
    </fill>
    <fill>
      <patternFill patternType="solid">
        <fgColor rgb="FFFFFF00"/>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s>
  <cellStyleXfs count="3">
    <xf numFmtId="0" fontId="0" fillId="0" borderId="0"/>
    <xf numFmtId="9" fontId="6" fillId="0" borderId="0" applyFont="0" applyFill="0" applyBorder="0" applyAlignment="0" applyProtection="0"/>
    <xf numFmtId="44" fontId="6" fillId="0" borderId="0" applyFont="0" applyFill="0" applyBorder="0" applyAlignment="0" applyProtection="0"/>
  </cellStyleXfs>
  <cellXfs count="46">
    <xf numFmtId="0" fontId="0" fillId="0" borderId="0" xfId="0"/>
    <xf numFmtId="0" fontId="4" fillId="0" borderId="1" xfId="0" applyFont="1" applyBorder="1" applyAlignment="1">
      <alignment horizontal="center" vertical="center" wrapText="1"/>
    </xf>
    <xf numFmtId="0" fontId="1" fillId="3" borderId="1" xfId="0" applyFont="1" applyFill="1" applyBorder="1" applyAlignment="1">
      <alignment horizontal="justify" vertical="center"/>
    </xf>
    <xf numFmtId="0" fontId="1" fillId="3" borderId="1" xfId="0" applyFont="1" applyFill="1" applyBorder="1" applyAlignment="1">
      <alignment horizontal="center" vertical="center"/>
    </xf>
    <xf numFmtId="0" fontId="0" fillId="0" borderId="1" xfId="0" applyBorder="1"/>
    <xf numFmtId="0" fontId="2" fillId="0" borderId="1" xfId="0" applyFont="1" applyBorder="1" applyAlignment="1">
      <alignment horizontal="justify" vertical="center"/>
    </xf>
    <xf numFmtId="0" fontId="2" fillId="0" borderId="1" xfId="0" applyFont="1" applyBorder="1" applyAlignment="1">
      <alignment horizontal="center" vertical="center"/>
    </xf>
    <xf numFmtId="0" fontId="3" fillId="2" borderId="1" xfId="0" applyFont="1" applyFill="1" applyBorder="1" applyAlignment="1">
      <alignment horizontal="center" vertical="center"/>
    </xf>
    <xf numFmtId="0" fontId="1" fillId="4" borderId="1" xfId="0" applyFont="1" applyFill="1" applyBorder="1" applyAlignment="1">
      <alignment horizontal="justify" vertical="center"/>
    </xf>
    <xf numFmtId="0" fontId="3" fillId="2" borderId="1" xfId="0" applyFont="1" applyFill="1" applyBorder="1" applyAlignment="1">
      <alignment horizontal="justify" vertical="center"/>
    </xf>
    <xf numFmtId="0" fontId="5" fillId="0" borderId="1" xfId="0" applyFont="1" applyBorder="1" applyAlignment="1">
      <alignment horizontal="justify" vertical="center"/>
    </xf>
    <xf numFmtId="0" fontId="5" fillId="0" borderId="1" xfId="0" quotePrefix="1" applyFont="1" applyBorder="1" applyAlignment="1">
      <alignment horizontal="justify" vertical="center" wrapText="1"/>
    </xf>
    <xf numFmtId="0" fontId="2" fillId="0" borderId="6" xfId="0" applyFont="1" applyBorder="1" applyAlignment="1">
      <alignment horizontal="justify" vertical="center"/>
    </xf>
    <xf numFmtId="0" fontId="2" fillId="0" borderId="6" xfId="0" applyFont="1" applyBorder="1" applyAlignment="1">
      <alignment horizontal="center" vertical="center"/>
    </xf>
    <xf numFmtId="0" fontId="7" fillId="0" borderId="0" xfId="0" applyFont="1"/>
    <xf numFmtId="0" fontId="3" fillId="2" borderId="7" xfId="0" applyFont="1" applyFill="1" applyBorder="1" applyAlignment="1">
      <alignment horizontal="center" vertical="center"/>
    </xf>
    <xf numFmtId="0" fontId="5" fillId="0" borderId="1" xfId="0" applyFont="1" applyBorder="1" applyAlignment="1">
      <alignment horizontal="justify" vertical="center" wrapText="1"/>
    </xf>
    <xf numFmtId="0" fontId="8" fillId="0" borderId="0" xfId="0" applyFont="1" applyAlignment="1">
      <alignment horizontal="left" vertical="center"/>
    </xf>
    <xf numFmtId="0" fontId="2" fillId="0" borderId="0" xfId="0" applyFont="1" applyAlignment="1">
      <alignment horizontal="center" vertical="center"/>
    </xf>
    <xf numFmtId="0" fontId="4" fillId="0" borderId="0" xfId="0" applyFont="1" applyAlignment="1">
      <alignment horizontal="center" vertical="center"/>
    </xf>
    <xf numFmtId="0" fontId="10" fillId="0" borderId="0" xfId="0" applyFont="1" applyAlignment="1">
      <alignment horizontal="center" vertical="center"/>
    </xf>
    <xf numFmtId="0" fontId="5" fillId="0" borderId="0" xfId="0" applyFont="1" applyAlignment="1">
      <alignment horizontal="center" vertical="center"/>
    </xf>
    <xf numFmtId="0" fontId="0" fillId="5" borderId="0" xfId="0" applyFill="1"/>
    <xf numFmtId="0" fontId="9" fillId="0" borderId="0" xfId="0" applyFont="1"/>
    <xf numFmtId="0" fontId="4" fillId="5" borderId="1" xfId="0" applyFont="1" applyFill="1" applyBorder="1" applyAlignment="1">
      <alignment horizontal="center" vertical="center"/>
    </xf>
    <xf numFmtId="0" fontId="4" fillId="5" borderId="1" xfId="0" applyFont="1" applyFill="1" applyBorder="1" applyAlignment="1">
      <alignment vertical="center"/>
    </xf>
    <xf numFmtId="0" fontId="11" fillId="0" borderId="0" xfId="0" applyFont="1" applyAlignment="1">
      <alignment vertical="center"/>
    </xf>
    <xf numFmtId="0" fontId="9" fillId="0" borderId="0" xfId="0" applyFont="1" applyAlignment="1">
      <alignment horizontal="left"/>
    </xf>
    <xf numFmtId="0" fontId="2" fillId="0" borderId="1" xfId="0" applyFont="1" applyBorder="1" applyAlignment="1">
      <alignment vertical="center"/>
    </xf>
    <xf numFmtId="0" fontId="2" fillId="0" borderId="1" xfId="0" applyFont="1" applyBorder="1" applyAlignment="1">
      <alignment horizontal="left" vertical="center"/>
    </xf>
    <xf numFmtId="9" fontId="2" fillId="0" borderId="1" xfId="1" applyFont="1" applyBorder="1" applyAlignment="1">
      <alignment horizontal="left" vertical="center"/>
    </xf>
    <xf numFmtId="44" fontId="0" fillId="5" borderId="0" xfId="2" applyFont="1" applyFill="1"/>
    <xf numFmtId="0" fontId="2" fillId="0" borderId="0" xfId="0" applyFont="1" applyAlignment="1">
      <alignment horizontal="center"/>
    </xf>
    <xf numFmtId="0" fontId="4" fillId="0" borderId="0" xfId="0" applyFont="1" applyAlignment="1">
      <alignment horizontal="center"/>
    </xf>
    <xf numFmtId="0" fontId="4" fillId="0" borderId="0" xfId="0" applyFont="1" applyAlignment="1">
      <alignment horizontal="centerContinuous" vertical="center"/>
    </xf>
    <xf numFmtId="0" fontId="9" fillId="0" borderId="0" xfId="0" applyFont="1" applyAlignment="1">
      <alignment horizontal="centerContinuous" vertical="center"/>
    </xf>
    <xf numFmtId="0" fontId="8" fillId="0" borderId="0" xfId="0" applyFont="1" applyAlignment="1">
      <alignment horizontal="center" vertical="center"/>
    </xf>
    <xf numFmtId="0" fontId="4" fillId="0" borderId="0" xfId="0" applyFont="1" applyAlignment="1">
      <alignment horizontal="center" vertical="center"/>
    </xf>
    <xf numFmtId="0" fontId="2" fillId="0" borderId="0" xfId="0" applyFont="1" applyAlignment="1">
      <alignment horizontal="center" vertical="center"/>
    </xf>
    <xf numFmtId="0" fontId="4" fillId="5" borderId="1" xfId="0" applyFont="1" applyFill="1" applyBorder="1" applyAlignment="1">
      <alignment horizontal="center" vertical="center"/>
    </xf>
    <xf numFmtId="0" fontId="4" fillId="0" borderId="1" xfId="0" applyFont="1" applyBorder="1" applyAlignment="1">
      <alignment horizontal="center" vertical="center"/>
    </xf>
    <xf numFmtId="0" fontId="4" fillId="0" borderId="1" xfId="0" applyFont="1" applyBorder="1" applyAlignment="1">
      <alignment horizontal="center" vertical="center" wrapText="1"/>
    </xf>
    <xf numFmtId="0" fontId="4" fillId="0" borderId="2" xfId="0" applyFont="1" applyBorder="1" applyAlignment="1">
      <alignment horizontal="center" vertical="center"/>
    </xf>
    <xf numFmtId="0" fontId="4" fillId="0" borderId="3" xfId="0" applyFont="1" applyBorder="1" applyAlignment="1">
      <alignment horizontal="center" vertical="center"/>
    </xf>
    <xf numFmtId="0" fontId="4" fillId="0" borderId="4" xfId="0" applyFont="1" applyBorder="1" applyAlignment="1">
      <alignment horizontal="center" vertical="center"/>
    </xf>
    <xf numFmtId="0" fontId="4" fillId="0" borderId="5" xfId="0" applyFont="1" applyBorder="1" applyAlignment="1">
      <alignment horizontal="center" vertical="center"/>
    </xf>
  </cellXfs>
  <cellStyles count="3">
    <cellStyle name="Currency" xfId="2" builtinId="4"/>
    <cellStyle name="Normal" xfId="0" builtinId="0"/>
    <cellStyle name="Percent"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eetMetadata" Target="metadata.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93241D-F88F-46B4-9FA1-115786E69C23}">
  <sheetPr>
    <pageSetUpPr fitToPage="1"/>
  </sheetPr>
  <dimension ref="A1:G76"/>
  <sheetViews>
    <sheetView tabSelected="1" topLeftCell="A61" zoomScale="85" zoomScaleNormal="85" workbookViewId="0">
      <selection activeCell="F68" sqref="F68"/>
    </sheetView>
  </sheetViews>
  <sheetFormatPr defaultRowHeight="14" x14ac:dyDescent="0.3"/>
  <cols>
    <col min="1" max="1" width="11.75" customWidth="1"/>
    <col min="2" max="2" width="48.25" customWidth="1"/>
    <col min="3" max="3" width="34.58203125" customWidth="1"/>
    <col min="4" max="4" width="17.25" bestFit="1" customWidth="1"/>
    <col min="5" max="5" width="13.25" customWidth="1"/>
    <col min="6" max="6" width="14.83203125" customWidth="1"/>
    <col min="7" max="7" width="58.83203125" customWidth="1"/>
  </cols>
  <sheetData>
    <row r="1" spans="1:7" s="18" customFormat="1" ht="16.5" x14ac:dyDescent="0.3">
      <c r="A1" s="38" t="s">
        <v>83</v>
      </c>
      <c r="B1" s="38"/>
      <c r="G1" s="20" t="s">
        <v>85</v>
      </c>
    </row>
    <row r="2" spans="1:7" s="18" customFormat="1" ht="16.5" x14ac:dyDescent="0.3">
      <c r="A2" s="37" t="s">
        <v>84</v>
      </c>
      <c r="B2" s="37"/>
      <c r="G2" s="21" t="s">
        <v>86</v>
      </c>
    </row>
    <row r="3" spans="1:7" ht="28.15" customHeight="1" x14ac:dyDescent="0.3">
      <c r="A3" s="36" t="s">
        <v>80</v>
      </c>
      <c r="B3" s="36"/>
      <c r="C3" s="36"/>
      <c r="D3" s="36"/>
      <c r="E3" s="36"/>
      <c r="F3" s="36"/>
      <c r="G3" s="36"/>
    </row>
    <row r="4" spans="1:7" ht="16.5" x14ac:dyDescent="0.3">
      <c r="A4" s="37" t="s">
        <v>82</v>
      </c>
      <c r="B4" s="37"/>
      <c r="C4" s="37"/>
      <c r="D4" s="37"/>
      <c r="E4" s="37"/>
      <c r="F4" s="37"/>
      <c r="G4" s="37"/>
    </row>
    <row r="5" spans="1:7" ht="16.5" x14ac:dyDescent="0.3">
      <c r="A5" s="19"/>
      <c r="B5" s="19"/>
      <c r="C5" s="19"/>
      <c r="D5" s="19"/>
      <c r="E5" s="19"/>
      <c r="F5" s="19"/>
      <c r="G5" s="19"/>
    </row>
    <row r="6" spans="1:7" ht="19" x14ac:dyDescent="0.3">
      <c r="A6" s="17" t="s">
        <v>81</v>
      </c>
      <c r="B6" s="31"/>
      <c r="C6" s="22"/>
    </row>
    <row r="8" spans="1:7" ht="16.5" x14ac:dyDescent="0.3">
      <c r="A8" s="40" t="s">
        <v>22</v>
      </c>
      <c r="B8" s="42" t="s">
        <v>23</v>
      </c>
      <c r="C8" s="43"/>
      <c r="D8" s="40" t="s">
        <v>24</v>
      </c>
      <c r="E8" s="40"/>
      <c r="F8" s="40"/>
      <c r="G8" s="41" t="s">
        <v>92</v>
      </c>
    </row>
    <row r="9" spans="1:7" ht="33" x14ac:dyDescent="0.3">
      <c r="A9" s="40"/>
      <c r="B9" s="44"/>
      <c r="C9" s="45"/>
      <c r="D9" s="1" t="s">
        <v>25</v>
      </c>
      <c r="E9" s="1" t="s">
        <v>27</v>
      </c>
      <c r="F9" s="1" t="s">
        <v>26</v>
      </c>
      <c r="G9" s="41"/>
    </row>
    <row r="10" spans="1:7" ht="16.5" x14ac:dyDescent="0.3">
      <c r="A10" s="7" t="s">
        <v>0</v>
      </c>
      <c r="B10" s="9" t="s">
        <v>1</v>
      </c>
      <c r="C10" s="9"/>
      <c r="D10" s="7">
        <f>D11</f>
        <v>160</v>
      </c>
      <c r="E10" s="7">
        <f t="shared" ref="E10:F10" si="0">E11</f>
        <v>0</v>
      </c>
      <c r="F10" s="7">
        <f t="shared" si="0"/>
        <v>0</v>
      </c>
      <c r="G10" s="7"/>
    </row>
    <row r="11" spans="1:7" ht="33" x14ac:dyDescent="0.3">
      <c r="A11" s="3" t="s">
        <v>2</v>
      </c>
      <c r="B11" s="2" t="s">
        <v>3</v>
      </c>
      <c r="C11" s="2"/>
      <c r="D11" s="3">
        <f>SUM(D12:D17)</f>
        <v>160</v>
      </c>
      <c r="E11" s="3">
        <f t="shared" ref="E11:F11" si="1">SUM(E12:E17)</f>
        <v>0</v>
      </c>
      <c r="F11" s="3">
        <f t="shared" si="1"/>
        <v>0</v>
      </c>
      <c r="G11" s="3"/>
    </row>
    <row r="12" spans="1:7" ht="33" x14ac:dyDescent="0.3">
      <c r="A12" s="6">
        <v>1</v>
      </c>
      <c r="B12" s="5" t="s">
        <v>4</v>
      </c>
      <c r="C12" s="4"/>
      <c r="D12" s="6">
        <v>30</v>
      </c>
      <c r="E12" s="6"/>
      <c r="F12" s="4"/>
      <c r="G12" s="4"/>
    </row>
    <row r="13" spans="1:7" ht="33" x14ac:dyDescent="0.3">
      <c r="A13" s="6">
        <v>2</v>
      </c>
      <c r="B13" s="5" t="s">
        <v>28</v>
      </c>
      <c r="C13" s="10" t="s">
        <v>31</v>
      </c>
      <c r="D13" s="6">
        <v>25</v>
      </c>
      <c r="E13" s="6"/>
      <c r="F13" s="4"/>
      <c r="G13" s="4"/>
    </row>
    <row r="14" spans="1:7" ht="49.5" x14ac:dyDescent="0.3">
      <c r="A14" s="6">
        <v>3</v>
      </c>
      <c r="B14" s="5" t="s">
        <v>29</v>
      </c>
      <c r="C14" s="4"/>
      <c r="D14" s="6">
        <v>25</v>
      </c>
      <c r="E14" s="6"/>
      <c r="F14" s="4"/>
      <c r="G14" s="4"/>
    </row>
    <row r="15" spans="1:7" ht="33" x14ac:dyDescent="0.3">
      <c r="A15" s="6">
        <v>4</v>
      </c>
      <c r="B15" s="5" t="s">
        <v>32</v>
      </c>
      <c r="C15" s="4"/>
      <c r="D15" s="6">
        <v>25</v>
      </c>
      <c r="E15" s="6"/>
      <c r="F15" s="4"/>
      <c r="G15" s="4"/>
    </row>
    <row r="16" spans="1:7" ht="33" x14ac:dyDescent="0.3">
      <c r="A16" s="6">
        <v>5</v>
      </c>
      <c r="B16" s="5" t="s">
        <v>30</v>
      </c>
      <c r="C16" s="11" t="s">
        <v>33</v>
      </c>
      <c r="D16" s="6">
        <v>30</v>
      </c>
      <c r="E16" s="6"/>
      <c r="F16" s="4"/>
      <c r="G16" s="4"/>
    </row>
    <row r="17" spans="1:7" ht="37.15" customHeight="1" x14ac:dyDescent="0.3">
      <c r="A17" s="6">
        <v>6</v>
      </c>
      <c r="B17" s="5" t="s">
        <v>34</v>
      </c>
      <c r="C17" s="4"/>
      <c r="D17" s="6">
        <v>25</v>
      </c>
      <c r="E17" s="6"/>
      <c r="F17" s="4"/>
      <c r="G17" s="4"/>
    </row>
    <row r="18" spans="1:7" ht="16.5" x14ac:dyDescent="0.3">
      <c r="A18" s="7" t="s">
        <v>5</v>
      </c>
      <c r="B18" s="9" t="s">
        <v>6</v>
      </c>
      <c r="C18" s="9"/>
      <c r="D18" s="7">
        <f>D19+D25+D30</f>
        <v>290</v>
      </c>
      <c r="E18" s="7">
        <f t="shared" ref="E18:F18" si="2">E19+E25+E30</f>
        <v>0</v>
      </c>
      <c r="F18" s="7">
        <f t="shared" si="2"/>
        <v>0</v>
      </c>
      <c r="G18" s="7"/>
    </row>
    <row r="19" spans="1:7" ht="28.9" customHeight="1" x14ac:dyDescent="0.3">
      <c r="A19" s="3" t="s">
        <v>7</v>
      </c>
      <c r="B19" s="2" t="s">
        <v>35</v>
      </c>
      <c r="C19" s="2"/>
      <c r="D19" s="3">
        <f>SUM(D20:D24)</f>
        <v>120</v>
      </c>
      <c r="E19" s="3">
        <f t="shared" ref="E19:F19" si="3">SUM(E20:E24)</f>
        <v>0</v>
      </c>
      <c r="F19" s="3">
        <f t="shared" si="3"/>
        <v>0</v>
      </c>
      <c r="G19" s="3"/>
    </row>
    <row r="20" spans="1:7" ht="49.5" x14ac:dyDescent="0.3">
      <c r="A20" s="6">
        <v>1</v>
      </c>
      <c r="B20" s="5" t="s">
        <v>36</v>
      </c>
      <c r="C20" s="4"/>
      <c r="D20" s="6">
        <v>20</v>
      </c>
      <c r="E20" s="4"/>
      <c r="F20" s="4"/>
      <c r="G20" s="4"/>
    </row>
    <row r="21" spans="1:7" ht="33" x14ac:dyDescent="0.3">
      <c r="A21" s="6">
        <v>2</v>
      </c>
      <c r="B21" s="5" t="s">
        <v>37</v>
      </c>
      <c r="C21" s="4"/>
      <c r="D21" s="6">
        <v>30</v>
      </c>
      <c r="E21" s="4"/>
      <c r="F21" s="4"/>
      <c r="G21" s="4"/>
    </row>
    <row r="22" spans="1:7" ht="82.5" x14ac:dyDescent="0.3">
      <c r="A22" s="6">
        <v>3</v>
      </c>
      <c r="B22" s="5" t="s">
        <v>89</v>
      </c>
      <c r="C22" s="11" t="s">
        <v>90</v>
      </c>
      <c r="D22" s="6">
        <v>30</v>
      </c>
      <c r="E22" s="4"/>
      <c r="F22" s="4"/>
      <c r="G22" s="4"/>
    </row>
    <row r="23" spans="1:7" ht="33" x14ac:dyDescent="0.3">
      <c r="A23" s="6">
        <v>4</v>
      </c>
      <c r="B23" s="5" t="s">
        <v>38</v>
      </c>
      <c r="C23" s="4"/>
      <c r="D23" s="6">
        <v>20</v>
      </c>
      <c r="E23" s="4"/>
      <c r="F23" s="4"/>
      <c r="G23" s="4"/>
    </row>
    <row r="24" spans="1:7" ht="49.5" x14ac:dyDescent="0.3">
      <c r="A24" s="6">
        <v>5</v>
      </c>
      <c r="B24" s="12" t="s">
        <v>43</v>
      </c>
      <c r="D24" s="13">
        <v>20</v>
      </c>
      <c r="E24" s="4"/>
      <c r="F24" s="4"/>
      <c r="G24" s="4"/>
    </row>
    <row r="25" spans="1:7" ht="33" x14ac:dyDescent="0.3">
      <c r="A25" s="3" t="s">
        <v>8</v>
      </c>
      <c r="B25" s="2" t="s">
        <v>39</v>
      </c>
      <c r="C25" s="2"/>
      <c r="D25" s="3">
        <f>SUM(D26:D29)</f>
        <v>100</v>
      </c>
      <c r="E25" s="3">
        <f t="shared" ref="E25:F25" si="4">SUM(E26:E29)</f>
        <v>0</v>
      </c>
      <c r="F25" s="3">
        <f t="shared" si="4"/>
        <v>0</v>
      </c>
      <c r="G25" s="3"/>
    </row>
    <row r="26" spans="1:7" ht="33" x14ac:dyDescent="0.3">
      <c r="A26" s="6">
        <v>1</v>
      </c>
      <c r="B26" s="5" t="s">
        <v>40</v>
      </c>
      <c r="C26" s="4"/>
      <c r="D26" s="6">
        <v>30</v>
      </c>
      <c r="E26" s="4"/>
      <c r="F26" s="4"/>
      <c r="G26" s="4"/>
    </row>
    <row r="27" spans="1:7" ht="49.5" x14ac:dyDescent="0.3">
      <c r="A27" s="6">
        <v>2</v>
      </c>
      <c r="B27" s="8" t="s">
        <v>9</v>
      </c>
      <c r="C27" s="4"/>
      <c r="D27" s="6">
        <v>20</v>
      </c>
      <c r="E27" s="4"/>
      <c r="F27" s="4"/>
      <c r="G27" s="4"/>
    </row>
    <row r="28" spans="1:7" ht="55.9" customHeight="1" x14ac:dyDescent="0.3">
      <c r="A28" s="6">
        <v>3</v>
      </c>
      <c r="B28" s="8" t="s">
        <v>41</v>
      </c>
      <c r="C28" s="11" t="s">
        <v>42</v>
      </c>
      <c r="D28" s="6">
        <v>30</v>
      </c>
      <c r="E28" s="4"/>
      <c r="F28" s="4"/>
      <c r="G28" s="4"/>
    </row>
    <row r="29" spans="1:7" ht="33" x14ac:dyDescent="0.3">
      <c r="A29" s="6">
        <v>4</v>
      </c>
      <c r="B29" s="8" t="s">
        <v>44</v>
      </c>
      <c r="C29" s="4"/>
      <c r="D29" s="6">
        <v>20</v>
      </c>
      <c r="E29" s="4"/>
      <c r="F29" s="4"/>
      <c r="G29" s="4"/>
    </row>
    <row r="30" spans="1:7" ht="33" x14ac:dyDescent="0.3">
      <c r="A30" s="3" t="s">
        <v>10</v>
      </c>
      <c r="B30" s="2" t="s">
        <v>11</v>
      </c>
      <c r="C30" s="2"/>
      <c r="D30" s="3">
        <f>SUM(D31:D33)</f>
        <v>70</v>
      </c>
      <c r="E30" s="3">
        <f t="shared" ref="E30:F30" si="5">SUM(E31:E33)</f>
        <v>0</v>
      </c>
      <c r="F30" s="3">
        <f t="shared" si="5"/>
        <v>0</v>
      </c>
      <c r="G30" s="3"/>
    </row>
    <row r="31" spans="1:7" ht="33" x14ac:dyDescent="0.3">
      <c r="A31" s="6">
        <v>1</v>
      </c>
      <c r="B31" s="5" t="s">
        <v>45</v>
      </c>
      <c r="C31" s="11" t="s">
        <v>46</v>
      </c>
      <c r="D31" s="6">
        <v>20</v>
      </c>
      <c r="E31" s="4"/>
      <c r="F31" s="4"/>
      <c r="G31" s="4"/>
    </row>
    <row r="32" spans="1:7" ht="66" x14ac:dyDescent="0.3">
      <c r="A32" s="6">
        <v>2</v>
      </c>
      <c r="B32" s="5" t="s">
        <v>47</v>
      </c>
      <c r="C32" s="4"/>
      <c r="D32" s="6">
        <v>25</v>
      </c>
      <c r="E32" s="4"/>
      <c r="F32" s="4"/>
      <c r="G32" s="4"/>
    </row>
    <row r="33" spans="1:7" ht="49.5" x14ac:dyDescent="0.3">
      <c r="A33" s="6">
        <v>3</v>
      </c>
      <c r="B33" s="5" t="s">
        <v>48</v>
      </c>
      <c r="C33" s="4"/>
      <c r="D33" s="6">
        <v>25</v>
      </c>
      <c r="E33" s="4"/>
      <c r="F33" s="4"/>
      <c r="G33" s="4"/>
    </row>
    <row r="34" spans="1:7" ht="16.5" x14ac:dyDescent="0.3">
      <c r="A34" s="7" t="s">
        <v>12</v>
      </c>
      <c r="B34" s="9" t="s">
        <v>60</v>
      </c>
      <c r="C34" s="9"/>
      <c r="D34" s="7">
        <f>D35+D41+D45+D49</f>
        <v>495</v>
      </c>
      <c r="E34" s="7">
        <f t="shared" ref="E34:F34" si="6">E35+E41+E45+E49</f>
        <v>0</v>
      </c>
      <c r="F34" s="7">
        <f t="shared" si="6"/>
        <v>0</v>
      </c>
      <c r="G34" s="7"/>
    </row>
    <row r="35" spans="1:7" ht="49.5" x14ac:dyDescent="0.3">
      <c r="A35" s="3" t="s">
        <v>13</v>
      </c>
      <c r="B35" s="2" t="s">
        <v>14</v>
      </c>
      <c r="C35" s="2"/>
      <c r="D35" s="3">
        <f>SUM(D36:D40)</f>
        <v>150</v>
      </c>
      <c r="E35" s="3">
        <f t="shared" ref="E35:F35" si="7">SUM(E36:E40)</f>
        <v>0</v>
      </c>
      <c r="F35" s="3">
        <f t="shared" si="7"/>
        <v>0</v>
      </c>
      <c r="G35" s="3"/>
    </row>
    <row r="36" spans="1:7" ht="49.5" x14ac:dyDescent="0.3">
      <c r="A36" s="6">
        <v>1</v>
      </c>
      <c r="B36" s="12" t="s">
        <v>50</v>
      </c>
      <c r="C36" s="11" t="s">
        <v>51</v>
      </c>
      <c r="D36" s="6">
        <v>25</v>
      </c>
      <c r="E36" s="4"/>
      <c r="F36" s="4"/>
      <c r="G36" s="4"/>
    </row>
    <row r="37" spans="1:7" ht="33" x14ac:dyDescent="0.3">
      <c r="A37" s="6">
        <v>2</v>
      </c>
      <c r="B37" s="5" t="s">
        <v>52</v>
      </c>
      <c r="C37" s="11" t="s">
        <v>59</v>
      </c>
      <c r="D37" s="6">
        <v>60</v>
      </c>
      <c r="E37" s="4"/>
      <c r="F37" s="4"/>
      <c r="G37" s="4"/>
    </row>
    <row r="38" spans="1:7" ht="33" x14ac:dyDescent="0.3">
      <c r="A38" s="6">
        <v>3</v>
      </c>
      <c r="B38" s="5" t="s">
        <v>49</v>
      </c>
      <c r="C38" s="4"/>
      <c r="D38" s="6">
        <v>15</v>
      </c>
      <c r="E38" s="4"/>
      <c r="F38" s="4"/>
      <c r="G38" s="4"/>
    </row>
    <row r="39" spans="1:7" ht="66" x14ac:dyDescent="0.3">
      <c r="A39" s="6">
        <v>4</v>
      </c>
      <c r="B39" s="5" t="s">
        <v>55</v>
      </c>
      <c r="C39" s="11" t="s">
        <v>56</v>
      </c>
      <c r="D39" s="6">
        <v>30</v>
      </c>
      <c r="E39" s="4"/>
      <c r="F39" s="4"/>
      <c r="G39" s="4"/>
    </row>
    <row r="40" spans="1:7" ht="33" x14ac:dyDescent="0.3">
      <c r="A40" s="6">
        <v>5</v>
      </c>
      <c r="B40" s="5" t="s">
        <v>53</v>
      </c>
      <c r="C40" s="4"/>
      <c r="D40" s="6">
        <v>20</v>
      </c>
      <c r="E40" s="4"/>
      <c r="F40" s="4"/>
      <c r="G40" s="4"/>
    </row>
    <row r="41" spans="1:7" ht="33" x14ac:dyDescent="0.3">
      <c r="A41" s="3" t="s">
        <v>16</v>
      </c>
      <c r="B41" s="2" t="s">
        <v>54</v>
      </c>
      <c r="C41" s="2"/>
      <c r="D41" s="3">
        <f>SUM(D42:D44)</f>
        <v>95</v>
      </c>
      <c r="E41" s="3">
        <f t="shared" ref="E41:F41" si="8">SUM(E42:E44)</f>
        <v>0</v>
      </c>
      <c r="F41" s="3">
        <f t="shared" si="8"/>
        <v>0</v>
      </c>
      <c r="G41" s="3"/>
    </row>
    <row r="42" spans="1:7" ht="49.5" x14ac:dyDescent="0.3">
      <c r="A42" s="6">
        <v>1</v>
      </c>
      <c r="B42" s="5" t="s">
        <v>91</v>
      </c>
      <c r="C42" s="11" t="s">
        <v>57</v>
      </c>
      <c r="D42" s="6">
        <v>40</v>
      </c>
      <c r="E42" s="4"/>
      <c r="F42" s="4"/>
      <c r="G42" s="4"/>
    </row>
    <row r="43" spans="1:7" ht="33" x14ac:dyDescent="0.3">
      <c r="A43" s="6">
        <v>2</v>
      </c>
      <c r="B43" s="5" t="s">
        <v>58</v>
      </c>
      <c r="C43" s="11" t="s">
        <v>59</v>
      </c>
      <c r="D43" s="6">
        <v>40</v>
      </c>
      <c r="E43" s="4"/>
      <c r="F43" s="4"/>
      <c r="G43" s="4"/>
    </row>
    <row r="44" spans="1:7" ht="33" x14ac:dyDescent="0.3">
      <c r="A44" s="6">
        <v>3</v>
      </c>
      <c r="B44" s="5" t="s">
        <v>15</v>
      </c>
      <c r="C44" s="4"/>
      <c r="D44" s="6">
        <v>15</v>
      </c>
      <c r="E44" s="4"/>
      <c r="F44" s="4"/>
      <c r="G44" s="4"/>
    </row>
    <row r="45" spans="1:7" ht="49.5" x14ac:dyDescent="0.3">
      <c r="A45" s="3" t="s">
        <v>16</v>
      </c>
      <c r="B45" s="2" t="s">
        <v>65</v>
      </c>
      <c r="C45" s="3"/>
      <c r="D45" s="3">
        <f>SUM(D46:D48)</f>
        <v>115</v>
      </c>
      <c r="E45" s="3">
        <f t="shared" ref="E45:F45" si="9">SUM(E46:E48)</f>
        <v>0</v>
      </c>
      <c r="F45" s="3">
        <f t="shared" si="9"/>
        <v>0</v>
      </c>
      <c r="G45" s="3"/>
    </row>
    <row r="46" spans="1:7" ht="49.5" x14ac:dyDescent="0.3">
      <c r="A46" s="6">
        <v>1</v>
      </c>
      <c r="B46" s="5" t="s">
        <v>66</v>
      </c>
      <c r="C46" s="11" t="s">
        <v>59</v>
      </c>
      <c r="D46" s="6">
        <v>80</v>
      </c>
      <c r="E46" s="4"/>
      <c r="F46" s="4"/>
      <c r="G46" s="4"/>
    </row>
    <row r="47" spans="1:7" ht="16.5" x14ac:dyDescent="0.3">
      <c r="A47" s="6">
        <v>2</v>
      </c>
      <c r="B47" s="5" t="s">
        <v>61</v>
      </c>
      <c r="C47" s="4"/>
      <c r="D47" s="6">
        <v>20</v>
      </c>
      <c r="E47" s="4"/>
      <c r="F47" s="4"/>
      <c r="G47" s="4"/>
    </row>
    <row r="48" spans="1:7" ht="33" x14ac:dyDescent="0.3">
      <c r="A48" s="6">
        <v>3</v>
      </c>
      <c r="B48" s="5" t="s">
        <v>15</v>
      </c>
      <c r="C48" s="4"/>
      <c r="D48" s="6">
        <v>15</v>
      </c>
      <c r="E48" s="4"/>
      <c r="F48" s="4"/>
      <c r="G48" s="4"/>
    </row>
    <row r="49" spans="1:7" ht="66" x14ac:dyDescent="0.3">
      <c r="A49" s="3" t="s">
        <v>18</v>
      </c>
      <c r="B49" s="2" t="s">
        <v>19</v>
      </c>
      <c r="C49" s="2"/>
      <c r="D49" s="3">
        <f>SUM(D50:D52)</f>
        <v>135</v>
      </c>
      <c r="E49" s="3">
        <f t="shared" ref="E49:F49" si="10">SUM(E50:E52)</f>
        <v>0</v>
      </c>
      <c r="F49" s="3">
        <f t="shared" si="10"/>
        <v>0</v>
      </c>
      <c r="G49" s="3"/>
    </row>
    <row r="50" spans="1:7" ht="43.15" customHeight="1" x14ac:dyDescent="0.3">
      <c r="A50" s="6">
        <v>1</v>
      </c>
      <c r="B50" s="12" t="s">
        <v>64</v>
      </c>
      <c r="C50" s="4"/>
      <c r="D50" s="6">
        <v>40</v>
      </c>
      <c r="E50" s="4"/>
      <c r="F50" s="4"/>
      <c r="G50" s="4"/>
    </row>
    <row r="51" spans="1:7" ht="66" x14ac:dyDescent="0.3">
      <c r="A51" s="6">
        <v>2</v>
      </c>
      <c r="B51" s="5" t="s">
        <v>63</v>
      </c>
      <c r="C51" s="11" t="s">
        <v>62</v>
      </c>
      <c r="D51" s="6">
        <v>80</v>
      </c>
      <c r="E51" s="4"/>
      <c r="F51" s="4"/>
      <c r="G51" s="4"/>
    </row>
    <row r="52" spans="1:7" ht="33" x14ac:dyDescent="0.3">
      <c r="A52" s="6">
        <v>3</v>
      </c>
      <c r="B52" s="5" t="s">
        <v>15</v>
      </c>
      <c r="C52" s="4"/>
      <c r="D52" s="6">
        <v>15</v>
      </c>
      <c r="E52" s="4"/>
      <c r="F52" s="4"/>
      <c r="G52" s="4"/>
    </row>
    <row r="53" spans="1:7" s="14" customFormat="1" ht="33" x14ac:dyDescent="0.3">
      <c r="A53" s="7" t="s">
        <v>17</v>
      </c>
      <c r="B53" s="9" t="s">
        <v>21</v>
      </c>
      <c r="C53" s="9"/>
      <c r="D53" s="7">
        <f>SUM(D54:D56)</f>
        <v>80</v>
      </c>
      <c r="E53" s="7">
        <f t="shared" ref="E53:F53" si="11">SUM(E54:E56)</f>
        <v>0</v>
      </c>
      <c r="F53" s="7">
        <f t="shared" si="11"/>
        <v>0</v>
      </c>
      <c r="G53" s="7"/>
    </row>
    <row r="54" spans="1:7" ht="40.15" customHeight="1" x14ac:dyDescent="0.3">
      <c r="A54" s="6">
        <v>1</v>
      </c>
      <c r="B54" s="5" t="s">
        <v>67</v>
      </c>
      <c r="C54" s="5"/>
      <c r="D54" s="6">
        <v>30</v>
      </c>
      <c r="E54" s="4"/>
      <c r="F54" s="4"/>
      <c r="G54" s="4"/>
    </row>
    <row r="55" spans="1:7" ht="40.15" customHeight="1" x14ac:dyDescent="0.3">
      <c r="A55" s="6">
        <v>2</v>
      </c>
      <c r="B55" s="5" t="s">
        <v>88</v>
      </c>
      <c r="C55" s="5"/>
      <c r="D55" s="6">
        <v>30</v>
      </c>
      <c r="E55" s="4"/>
      <c r="F55" s="4"/>
      <c r="G55" s="4"/>
    </row>
    <row r="56" spans="1:7" ht="49.5" x14ac:dyDescent="0.3">
      <c r="A56" s="6">
        <v>3</v>
      </c>
      <c r="B56" s="5" t="s">
        <v>68</v>
      </c>
      <c r="C56" s="5"/>
      <c r="D56" s="6">
        <v>20</v>
      </c>
      <c r="E56" s="4"/>
      <c r="F56" s="4"/>
      <c r="G56" s="4"/>
    </row>
    <row r="57" spans="1:7" s="14" customFormat="1" ht="30" customHeight="1" x14ac:dyDescent="0.3">
      <c r="A57" s="7" t="s">
        <v>20</v>
      </c>
      <c r="B57" s="9" t="s">
        <v>69</v>
      </c>
      <c r="C57" s="9"/>
      <c r="D57" s="15">
        <v>15</v>
      </c>
      <c r="E57" s="15">
        <f>SUM(E58:E62)</f>
        <v>0</v>
      </c>
      <c r="F57" s="15">
        <f>SUM(F58:F62)</f>
        <v>0</v>
      </c>
      <c r="G57" s="15"/>
    </row>
    <row r="58" spans="1:7" ht="66" x14ac:dyDescent="0.3">
      <c r="A58" s="6">
        <v>1</v>
      </c>
      <c r="B58" s="5" t="s">
        <v>71</v>
      </c>
      <c r="C58" s="11" t="s">
        <v>70</v>
      </c>
      <c r="D58" s="4"/>
      <c r="E58" s="4"/>
      <c r="F58" s="4"/>
      <c r="G58" s="4"/>
    </row>
    <row r="59" spans="1:7" ht="66" x14ac:dyDescent="0.3">
      <c r="A59" s="6">
        <v>2</v>
      </c>
      <c r="B59" s="5" t="s">
        <v>72</v>
      </c>
      <c r="C59" s="11" t="s">
        <v>73</v>
      </c>
      <c r="D59" s="4"/>
      <c r="E59" s="4"/>
      <c r="F59" s="4"/>
      <c r="G59" s="4"/>
    </row>
    <row r="60" spans="1:7" ht="33" x14ac:dyDescent="0.3">
      <c r="A60" s="6">
        <v>3</v>
      </c>
      <c r="B60" s="5" t="s">
        <v>75</v>
      </c>
      <c r="C60" s="11" t="s">
        <v>77</v>
      </c>
      <c r="D60" s="4"/>
      <c r="E60" s="4"/>
      <c r="F60" s="4"/>
      <c r="G60" s="4"/>
    </row>
    <row r="61" spans="1:7" ht="33" x14ac:dyDescent="0.3">
      <c r="A61" s="6">
        <v>4</v>
      </c>
      <c r="B61" s="5" t="s">
        <v>74</v>
      </c>
      <c r="C61" s="11" t="s">
        <v>76</v>
      </c>
      <c r="D61" s="4"/>
      <c r="E61" s="4"/>
      <c r="F61" s="4"/>
      <c r="G61" s="4"/>
    </row>
    <row r="62" spans="1:7" ht="33" x14ac:dyDescent="0.3">
      <c r="A62" s="6">
        <v>5</v>
      </c>
      <c r="B62" s="5" t="s">
        <v>78</v>
      </c>
      <c r="C62" s="16" t="s">
        <v>79</v>
      </c>
      <c r="D62" s="4"/>
      <c r="E62" s="4"/>
      <c r="F62" s="4"/>
      <c r="G62" s="4"/>
    </row>
    <row r="63" spans="1:7" ht="39.65" customHeight="1" x14ac:dyDescent="0.3">
      <c r="A63" s="39" t="s">
        <v>87</v>
      </c>
      <c r="B63" s="39"/>
      <c r="C63" s="39"/>
      <c r="D63" s="24">
        <f>D57+D53+D34+D18+D10</f>
        <v>1040</v>
      </c>
      <c r="E63" s="24">
        <f>E57+E53+E34+E18+E10</f>
        <v>0</v>
      </c>
      <c r="F63" s="24">
        <f t="shared" ref="F63" si="12">F57+F53+F34+F18+F10</f>
        <v>0</v>
      </c>
      <c r="G63" s="25"/>
    </row>
    <row r="65" spans="1:7" s="23" customFormat="1" ht="25.9" customHeight="1" x14ac:dyDescent="0.3">
      <c r="B65" s="26" t="s">
        <v>96</v>
      </c>
    </row>
    <row r="66" spans="1:7" s="23" customFormat="1" ht="30.65" customHeight="1" x14ac:dyDescent="0.3">
      <c r="B66" s="28" t="s">
        <v>93</v>
      </c>
      <c r="C66" s="29">
        <f>E63</f>
        <v>0</v>
      </c>
    </row>
    <row r="67" spans="1:7" s="23" customFormat="1" ht="30.65" customHeight="1" x14ac:dyDescent="0.3">
      <c r="B67" s="28" t="s">
        <v>94</v>
      </c>
      <c r="C67" s="30">
        <f>C66/1025</f>
        <v>0</v>
      </c>
    </row>
    <row r="68" spans="1:7" s="23" customFormat="1" ht="30.65" customHeight="1" x14ac:dyDescent="0.3">
      <c r="B68" s="28" t="s">
        <v>95</v>
      </c>
      <c r="C68" s="29" t="str" cm="1">
        <f t="array" ref="C68">_xlfn.IFS(C67&gt;=0.85,"Xuất sắc",AND(0.7&lt;=C67,0.85&gt;C67),"Hoàn thành tốt",AND(0.5&lt;=C67,0.7&gt;C67),"Hoàn thành",C67&lt;0.5,"Không hoàn thành")</f>
        <v>Không hoàn thành</v>
      </c>
    </row>
    <row r="69" spans="1:7" s="23" customFormat="1" x14ac:dyDescent="0.3">
      <c r="C69" s="27"/>
    </row>
    <row r="70" spans="1:7" s="23" customFormat="1" ht="16.5" x14ac:dyDescent="0.35">
      <c r="A70" s="34" t="s">
        <v>100</v>
      </c>
      <c r="B70" s="34"/>
      <c r="C70" s="34" t="s">
        <v>101</v>
      </c>
      <c r="D70" s="35"/>
      <c r="E70" s="35"/>
      <c r="G70" s="33" t="s">
        <v>97</v>
      </c>
    </row>
    <row r="71" spans="1:7" s="23" customFormat="1" ht="16.5" x14ac:dyDescent="0.35">
      <c r="G71" s="32" t="s">
        <v>98</v>
      </c>
    </row>
    <row r="72" spans="1:7" s="23" customFormat="1" ht="16.5" x14ac:dyDescent="0.35">
      <c r="B72"/>
      <c r="C72"/>
      <c r="G72" s="32"/>
    </row>
    <row r="73" spans="1:7" s="23" customFormat="1" ht="30" customHeight="1" x14ac:dyDescent="0.35">
      <c r="B73"/>
      <c r="C73"/>
      <c r="G73" s="32"/>
    </row>
    <row r="74" spans="1:7" s="23" customFormat="1" ht="30" customHeight="1" x14ac:dyDescent="0.35">
      <c r="B74"/>
      <c r="C74"/>
      <c r="G74" s="32"/>
    </row>
    <row r="75" spans="1:7" s="23" customFormat="1" ht="30" customHeight="1" x14ac:dyDescent="0.35">
      <c r="B75"/>
      <c r="C75"/>
      <c r="G75" s="33" t="s">
        <v>99</v>
      </c>
    </row>
    <row r="76" spans="1:7" s="23" customFormat="1" x14ac:dyDescent="0.3">
      <c r="B76"/>
      <c r="C76"/>
    </row>
  </sheetData>
  <mergeCells count="9">
    <mergeCell ref="A3:G3"/>
    <mergeCell ref="A4:G4"/>
    <mergeCell ref="A1:B1"/>
    <mergeCell ref="A2:B2"/>
    <mergeCell ref="A63:C63"/>
    <mergeCell ref="A8:A9"/>
    <mergeCell ref="D8:F8"/>
    <mergeCell ref="G8:G9"/>
    <mergeCell ref="B8:C9"/>
  </mergeCells>
  <pageMargins left="0.7" right="0.7" top="0.75" bottom="0.75" header="0.3" footer="0.3"/>
  <pageSetup paperSize="9" scale="65" fitToHeight="0"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Sheet1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Châu Anh</dc:creator>
  <cp:lastModifiedBy>TA NGOC BICH LOAN</cp:lastModifiedBy>
  <cp:lastPrinted>2025-07-22T12:06:31Z</cp:lastPrinted>
  <dcterms:created xsi:type="dcterms:W3CDTF">2025-06-14T03:13:13Z</dcterms:created>
  <dcterms:modified xsi:type="dcterms:W3CDTF">2025-07-23T12:33:56Z</dcterms:modified>
</cp:coreProperties>
</file>